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OS-Artikel\Wachstumschancengesetz - Basisrente\"/>
    </mc:Choice>
  </mc:AlternateContent>
  <xr:revisionPtr revIDLastSave="0" documentId="13_ncr:1_{3552017B-039D-4C19-9266-9C246374EB60}" xr6:coauthVersionLast="47" xr6:coauthVersionMax="47" xr10:uidLastSave="{00000000-0000-0000-0000-000000000000}"/>
  <bookViews>
    <workbookView xWindow="-120" yWindow="-120" windowWidth="38640" windowHeight="21240" xr2:uid="{98659FB1-E13D-4013-97ED-AA35301308A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7" i="1"/>
  <c r="D8" i="1"/>
  <c r="D9" i="1"/>
  <c r="D10" i="1"/>
  <c r="D11" i="1"/>
  <c r="D12" i="1"/>
  <c r="D13" i="1"/>
  <c r="D14" i="1"/>
  <c r="F14" i="1" s="1"/>
  <c r="D15" i="1"/>
  <c r="D16" i="1"/>
  <c r="D17" i="1"/>
  <c r="D18" i="1"/>
  <c r="D19" i="1"/>
  <c r="D20" i="1"/>
  <c r="D21" i="1"/>
  <c r="D22" i="1"/>
  <c r="D23" i="1"/>
  <c r="D24" i="1"/>
  <c r="D25" i="1"/>
  <c r="D26" i="1"/>
  <c r="F26" i="1" s="1"/>
  <c r="D27" i="1"/>
  <c r="D28" i="1"/>
  <c r="D29" i="1"/>
  <c r="D30" i="1"/>
  <c r="D31" i="1"/>
  <c r="D32" i="1"/>
  <c r="F32" i="1" s="1"/>
  <c r="D33" i="1"/>
  <c r="D34" i="1"/>
  <c r="D35" i="1"/>
  <c r="D36" i="1"/>
  <c r="D37" i="1"/>
  <c r="D38" i="1"/>
  <c r="F38" i="1" s="1"/>
  <c r="D39" i="1"/>
  <c r="D40" i="1"/>
  <c r="D41" i="1"/>
  <c r="D42" i="1"/>
  <c r="D43" i="1"/>
  <c r="D7" i="1"/>
  <c r="F36" i="1" l="1"/>
  <c r="F12" i="1"/>
  <c r="F8" i="1"/>
  <c r="F24" i="1"/>
  <c r="F17" i="1"/>
  <c r="F7" i="1"/>
  <c r="F20" i="1"/>
  <c r="F41" i="1"/>
  <c r="F29" i="1"/>
  <c r="F37" i="1"/>
  <c r="F25" i="1"/>
  <c r="F13" i="1"/>
  <c r="F35" i="1"/>
  <c r="F22" i="1"/>
  <c r="F21" i="1"/>
  <c r="F23" i="1"/>
  <c r="F34" i="1"/>
  <c r="F10" i="1"/>
  <c r="F33" i="1"/>
  <c r="F9" i="1"/>
  <c r="F43" i="1"/>
  <c r="F31" i="1"/>
  <c r="F19" i="1"/>
  <c r="F42" i="1"/>
  <c r="F30" i="1"/>
  <c r="F18" i="1"/>
  <c r="F11" i="1"/>
  <c r="F40" i="1"/>
  <c r="F28" i="1"/>
  <c r="F16" i="1"/>
  <c r="F39" i="1"/>
  <c r="F27" i="1"/>
  <c r="F15" i="1"/>
  <c r="G32" i="1"/>
  <c r="G20" i="1"/>
  <c r="G8" i="1"/>
  <c r="G7" i="1"/>
  <c r="G40" i="1"/>
  <c r="G16" i="1"/>
  <c r="G28" i="1"/>
  <c r="G39" i="1"/>
  <c r="G15" i="1"/>
  <c r="G38" i="1"/>
  <c r="G14" i="1"/>
  <c r="G25" i="1"/>
  <c r="G24" i="1"/>
  <c r="G35" i="1"/>
  <c r="G11" i="1"/>
  <c r="G34" i="1"/>
  <c r="G10" i="1"/>
  <c r="G27" i="1"/>
  <c r="G26" i="1"/>
  <c r="G37" i="1"/>
  <c r="G13" i="1"/>
  <c r="G36" i="1"/>
  <c r="G12" i="1"/>
  <c r="G23" i="1"/>
  <c r="G22" i="1"/>
  <c r="G33" i="1"/>
  <c r="G21" i="1"/>
  <c r="G9" i="1"/>
  <c r="G43" i="1"/>
  <c r="G31" i="1"/>
  <c r="G19" i="1"/>
  <c r="G42" i="1"/>
  <c r="G30" i="1"/>
  <c r="G18" i="1"/>
  <c r="G41" i="1"/>
  <c r="G29" i="1"/>
  <c r="G17" i="1"/>
</calcChain>
</file>

<file path=xl/sharedStrings.xml><?xml version="1.0" encoding="utf-8"?>
<sst xmlns="http://schemas.openxmlformats.org/spreadsheetml/2006/main" count="12" uniqueCount="12">
  <si>
    <t>Rentenbeginn</t>
  </si>
  <si>
    <t>zu versteuernder Anteil (alt)</t>
  </si>
  <si>
    <t>zu versteuernder Anteil (neu)</t>
  </si>
  <si>
    <t>Bruttorente (aus Basisrente)</t>
  </si>
  <si>
    <t>Nettorente (alt)</t>
  </si>
  <si>
    <t>Steuersatz in der Rentenphase</t>
  </si>
  <si>
    <t>Nettorente (neu)</t>
  </si>
  <si>
    <t>Alter Renteneintritt</t>
  </si>
  <si>
    <t>Lebenserwartung</t>
  </si>
  <si>
    <t>Vorteil (absolut)</t>
  </si>
  <si>
    <t>Jahrgang</t>
  </si>
  <si>
    <t>Mehr-Rendite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</si>
</sst>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€&quot;"/>
    <numFmt numFmtId="166" formatCode="#,##0.00\ &quot;€&quot;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5" fontId="0" fillId="2" borderId="0" xfId="0" applyNumberFormat="1" applyFill="1" applyAlignment="1" applyProtection="1">
      <alignment horizontal="left"/>
      <protection locked="0"/>
    </xf>
    <xf numFmtId="10" fontId="0" fillId="2" borderId="0" xfId="0" applyNumberFormat="1" applyFill="1" applyAlignment="1" applyProtection="1">
      <alignment horizontal="left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Welche</a:t>
            </a:r>
            <a:r>
              <a:rPr lang="en-US" baseline="0"/>
              <a:t> Jahrgänge profitieren am meisten?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Tabelle1!$G$6</c:f>
              <c:strCache>
                <c:ptCount val="1"/>
                <c:pt idx="0">
                  <c:v>Mehr-Rendite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Tabelle1!$H$7:$H$43</c:f>
              <c:numCache>
                <c:formatCode>0</c:formatCode>
                <c:ptCount val="37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</c:numCache>
            </c:numRef>
          </c:cat>
          <c:val>
            <c:numRef>
              <c:f>Tabelle1!$G$7:$G$43</c:f>
              <c:numCache>
                <c:formatCode>0.00%</c:formatCode>
                <c:ptCount val="37"/>
                <c:pt idx="0">
                  <c:v>0</c:v>
                </c:pt>
                <c:pt idx="1">
                  <c:v>1.199040767386091E-3</c:v>
                </c:pt>
                <c:pt idx="2">
                  <c:v>2.403846153846154E-3</c:v>
                </c:pt>
                <c:pt idx="3">
                  <c:v>3.6144578313253013E-3</c:v>
                </c:pt>
                <c:pt idx="4">
                  <c:v>4.830917874396135E-3</c:v>
                </c:pt>
                <c:pt idx="5">
                  <c:v>6.0532687651331718E-3</c:v>
                </c:pt>
                <c:pt idx="6">
                  <c:v>7.2815533980582527E-3</c:v>
                </c:pt>
                <c:pt idx="7">
                  <c:v>8.5158150851581509E-3</c:v>
                </c:pt>
                <c:pt idx="8">
                  <c:v>9.7560975609756097E-3</c:v>
                </c:pt>
                <c:pt idx="9">
                  <c:v>1.1002444987775062E-2</c:v>
                </c:pt>
                <c:pt idx="10">
                  <c:v>1.2254901960784314E-2</c:v>
                </c:pt>
                <c:pt idx="11">
                  <c:v>1.3513513513513514E-2</c:v>
                </c:pt>
                <c:pt idx="12">
                  <c:v>1.4778325123152709E-2</c:v>
                </c:pt>
                <c:pt idx="13">
                  <c:v>1.6049382716049384E-2</c:v>
                </c:pt>
                <c:pt idx="14">
                  <c:v>1.7326732673267328E-2</c:v>
                </c:pt>
                <c:pt idx="15">
                  <c:v>1.8610421836228287E-2</c:v>
                </c:pt>
                <c:pt idx="16">
                  <c:v>1.9900497512437811E-2</c:v>
                </c:pt>
                <c:pt idx="17">
                  <c:v>2.119700748129676E-2</c:v>
                </c:pt>
                <c:pt idx="18">
                  <c:v>2.2499999999999999E-2</c:v>
                </c:pt>
                <c:pt idx="19">
                  <c:v>2.1250000000000002E-2</c:v>
                </c:pt>
                <c:pt idx="20">
                  <c:v>0.02</c:v>
                </c:pt>
                <c:pt idx="21">
                  <c:v>1.8749999999999999E-2</c:v>
                </c:pt>
                <c:pt idx="22">
                  <c:v>1.7500000000000002E-2</c:v>
                </c:pt>
                <c:pt idx="23">
                  <c:v>1.6250000000000001E-2</c:v>
                </c:pt>
                <c:pt idx="24">
                  <c:v>1.4999999999999999E-2</c:v>
                </c:pt>
                <c:pt idx="25">
                  <c:v>1.375E-2</c:v>
                </c:pt>
                <c:pt idx="26">
                  <c:v>1.2500000000000001E-2</c:v>
                </c:pt>
                <c:pt idx="27">
                  <c:v>1.125E-2</c:v>
                </c:pt>
                <c:pt idx="28">
                  <c:v>0.01</c:v>
                </c:pt>
                <c:pt idx="29">
                  <c:v>8.7500000000000008E-3</c:v>
                </c:pt>
                <c:pt idx="30">
                  <c:v>7.4999999999999997E-3</c:v>
                </c:pt>
                <c:pt idx="31">
                  <c:v>6.2500000000000003E-3</c:v>
                </c:pt>
                <c:pt idx="32">
                  <c:v>5.0000000000000001E-3</c:v>
                </c:pt>
                <c:pt idx="33">
                  <c:v>3.7499999999999999E-3</c:v>
                </c:pt>
                <c:pt idx="34">
                  <c:v>2.5000000000000001E-3</c:v>
                </c:pt>
                <c:pt idx="35">
                  <c:v>1.25E-3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E-48C6-A7C8-517DFFFB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561192"/>
        <c:axId val="758561520"/>
      </c:lineChart>
      <c:catAx>
        <c:axId val="758561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Jahrgang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561520"/>
        <c:crosses val="autoZero"/>
        <c:auto val="1"/>
        <c:lblAlgn val="ctr"/>
        <c:lblOffset val="100"/>
        <c:noMultiLvlLbl val="0"/>
      </c:catAx>
      <c:valAx>
        <c:axId val="75856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56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776286</xdr:colOff>
      <xdr:row>13</xdr:row>
      <xdr:rowOff>19049</xdr:rowOff>
    </xdr:from>
    <xdr:to>
      <xdr:col>18</xdr:col>
      <xdr:colOff>19049</xdr:colOff>
      <xdr:row>36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05C3EBA-3225-4407-8451-3D475AD85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372E-3F02-4B0A-A734-02CD33D4FAF3}">
  <dimension ref="A1:AQ43"/>
  <sheetViews>
    <sheetView tabSelected="1" workbookViewId="0">
      <selection activeCell="C1" sqref="C1"/>
    </sheetView>
  </sheetViews>
  <sheetFormatPr baseColWidth="10" defaultRowHeight="14.25" x14ac:dyDescent="0.2"/>
  <cols>
    <col min="1" max="1" width="14.875" customWidth="1"/>
    <col min="2" max="2" width="26" bestFit="1" customWidth="1"/>
    <col min="3" max="3" width="27.375" bestFit="1" customWidth="1"/>
    <col min="4" max="4" width="17.5" style="4" customWidth="1"/>
    <col min="5" max="6" width="17.5" customWidth="1"/>
    <col min="7" max="7" width="13.125" style="5" bestFit="1" customWidth="1"/>
    <col min="8" max="8" width="11" style="16"/>
  </cols>
  <sheetData>
    <row r="1" spans="1:43" ht="15" x14ac:dyDescent="0.25">
      <c r="A1" s="6" t="s">
        <v>3</v>
      </c>
      <c r="C1" s="13">
        <v>750</v>
      </c>
    </row>
    <row r="2" spans="1:43" ht="15" x14ac:dyDescent="0.25">
      <c r="A2" s="6" t="s">
        <v>5</v>
      </c>
      <c r="C2" s="14">
        <v>0.2</v>
      </c>
    </row>
    <row r="3" spans="1:43" ht="15" x14ac:dyDescent="0.25">
      <c r="A3" s="6" t="s">
        <v>7</v>
      </c>
      <c r="C3" s="15">
        <v>67</v>
      </c>
    </row>
    <row r="4" spans="1:43" ht="15" x14ac:dyDescent="0.25">
      <c r="A4" s="6" t="s">
        <v>8</v>
      </c>
      <c r="C4" s="15">
        <v>89</v>
      </c>
    </row>
    <row r="6" spans="1:43" ht="15" x14ac:dyDescent="0.25">
      <c r="A6" s="6" t="s">
        <v>0</v>
      </c>
      <c r="B6" s="7" t="s">
        <v>1</v>
      </c>
      <c r="C6" s="8" t="s">
        <v>2</v>
      </c>
      <c r="D6" s="9" t="s">
        <v>4</v>
      </c>
      <c r="E6" s="10" t="s">
        <v>6</v>
      </c>
      <c r="F6" s="10" t="s">
        <v>9</v>
      </c>
      <c r="G6" s="11" t="s">
        <v>11</v>
      </c>
      <c r="H6" s="17" t="s">
        <v>10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2" customFormat="1" x14ac:dyDescent="0.2">
      <c r="A7" s="1">
        <v>2022</v>
      </c>
      <c r="B7" s="3">
        <v>0.82</v>
      </c>
      <c r="C7" s="3">
        <v>0.82</v>
      </c>
      <c r="D7" s="4">
        <f t="shared" ref="D7:D43" si="0">$C$1*(1-B7*$C$2)</f>
        <v>627</v>
      </c>
      <c r="E7" s="4">
        <f t="shared" ref="E7:E43" si="1">$C$1*(1-C7*$C$2)</f>
        <v>627</v>
      </c>
      <c r="F7" s="4">
        <f>($C$4-$C$3)*12*(E7-D7)</f>
        <v>0</v>
      </c>
      <c r="G7" s="12">
        <f>(E7-D7)/D7</f>
        <v>0</v>
      </c>
      <c r="H7" s="18">
        <f>A7-$C$3</f>
        <v>1955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3" customFormat="1" x14ac:dyDescent="0.2">
      <c r="A8" s="1">
        <v>2023</v>
      </c>
      <c r="B8" s="3">
        <v>0.83</v>
      </c>
      <c r="C8" s="3">
        <v>0.82499999999999996</v>
      </c>
      <c r="D8" s="4">
        <f t="shared" si="0"/>
        <v>625.5</v>
      </c>
      <c r="E8" s="4">
        <f t="shared" si="1"/>
        <v>626.25</v>
      </c>
      <c r="F8" s="4">
        <f t="shared" ref="F8:F43" si="2">($C$4-$C$3)*12*(E8-D8)</f>
        <v>198</v>
      </c>
      <c r="G8" s="12">
        <f t="shared" ref="G8:G43" si="3">(E8-D8)/D8</f>
        <v>1.199040767386091E-3</v>
      </c>
      <c r="H8" s="18">
        <f t="shared" ref="H8:H43" si="4">A8-$C$3</f>
        <v>1956</v>
      </c>
    </row>
    <row r="9" spans="1:43" x14ac:dyDescent="0.2">
      <c r="A9" s="1">
        <v>2024</v>
      </c>
      <c r="B9" s="3">
        <v>0.84</v>
      </c>
      <c r="C9" s="3">
        <v>0.83</v>
      </c>
      <c r="D9" s="4">
        <f t="shared" si="0"/>
        <v>624</v>
      </c>
      <c r="E9" s="4">
        <f t="shared" si="1"/>
        <v>625.5</v>
      </c>
      <c r="F9" s="4">
        <f t="shared" si="2"/>
        <v>396</v>
      </c>
      <c r="G9" s="12">
        <f t="shared" si="3"/>
        <v>2.403846153846154E-3</v>
      </c>
      <c r="H9" s="18">
        <f t="shared" si="4"/>
        <v>1957</v>
      </c>
    </row>
    <row r="10" spans="1:43" x14ac:dyDescent="0.2">
      <c r="A10" s="1">
        <v>2025</v>
      </c>
      <c r="B10" s="3">
        <v>0.85</v>
      </c>
      <c r="C10" s="3">
        <v>0.83499999999999996</v>
      </c>
      <c r="D10" s="4">
        <f t="shared" si="0"/>
        <v>622.5</v>
      </c>
      <c r="E10" s="4">
        <f t="shared" si="1"/>
        <v>624.75</v>
      </c>
      <c r="F10" s="4">
        <f t="shared" si="2"/>
        <v>594</v>
      </c>
      <c r="G10" s="12">
        <f t="shared" si="3"/>
        <v>3.6144578313253013E-3</v>
      </c>
      <c r="H10" s="18">
        <f t="shared" si="4"/>
        <v>1958</v>
      </c>
    </row>
    <row r="11" spans="1:43" x14ac:dyDescent="0.2">
      <c r="A11" s="1">
        <v>2026</v>
      </c>
      <c r="B11" s="3">
        <v>0.86</v>
      </c>
      <c r="C11" s="3">
        <v>0.84</v>
      </c>
      <c r="D11" s="4">
        <f t="shared" si="0"/>
        <v>621</v>
      </c>
      <c r="E11" s="4">
        <f t="shared" si="1"/>
        <v>624</v>
      </c>
      <c r="F11" s="4">
        <f t="shared" si="2"/>
        <v>792</v>
      </c>
      <c r="G11" s="12">
        <f t="shared" si="3"/>
        <v>4.830917874396135E-3</v>
      </c>
      <c r="H11" s="18">
        <f t="shared" si="4"/>
        <v>1959</v>
      </c>
    </row>
    <row r="12" spans="1:43" x14ac:dyDescent="0.2">
      <c r="A12" s="1">
        <v>2027</v>
      </c>
      <c r="B12" s="3">
        <v>0.87</v>
      </c>
      <c r="C12" s="3">
        <v>0.84499999999999997</v>
      </c>
      <c r="D12" s="4">
        <f t="shared" si="0"/>
        <v>619.5</v>
      </c>
      <c r="E12" s="4">
        <f t="shared" si="1"/>
        <v>623.25</v>
      </c>
      <c r="F12" s="4">
        <f t="shared" si="2"/>
        <v>990</v>
      </c>
      <c r="G12" s="12">
        <f t="shared" si="3"/>
        <v>6.0532687651331718E-3</v>
      </c>
      <c r="H12" s="18">
        <f t="shared" si="4"/>
        <v>1960</v>
      </c>
    </row>
    <row r="13" spans="1:43" x14ac:dyDescent="0.2">
      <c r="A13" s="1">
        <v>2028</v>
      </c>
      <c r="B13" s="3">
        <v>0.88</v>
      </c>
      <c r="C13" s="3">
        <v>0.85</v>
      </c>
      <c r="D13" s="4">
        <f t="shared" si="0"/>
        <v>618</v>
      </c>
      <c r="E13" s="4">
        <f t="shared" si="1"/>
        <v>622.5</v>
      </c>
      <c r="F13" s="4">
        <f t="shared" si="2"/>
        <v>1188</v>
      </c>
      <c r="G13" s="12">
        <f t="shared" si="3"/>
        <v>7.2815533980582527E-3</v>
      </c>
      <c r="H13" s="18">
        <f t="shared" si="4"/>
        <v>1961</v>
      </c>
    </row>
    <row r="14" spans="1:43" x14ac:dyDescent="0.2">
      <c r="A14" s="1">
        <v>2029</v>
      </c>
      <c r="B14" s="3">
        <v>0.89</v>
      </c>
      <c r="C14" s="3">
        <v>0.85499999999999998</v>
      </c>
      <c r="D14" s="4">
        <f t="shared" si="0"/>
        <v>616.5</v>
      </c>
      <c r="E14" s="4">
        <f t="shared" si="1"/>
        <v>621.75</v>
      </c>
      <c r="F14" s="4">
        <f t="shared" si="2"/>
        <v>1386</v>
      </c>
      <c r="G14" s="12">
        <f t="shared" si="3"/>
        <v>8.5158150851581509E-3</v>
      </c>
      <c r="H14" s="18">
        <f t="shared" si="4"/>
        <v>1962</v>
      </c>
    </row>
    <row r="15" spans="1:43" x14ac:dyDescent="0.2">
      <c r="A15" s="1">
        <v>2030</v>
      </c>
      <c r="B15" s="3">
        <v>0.9</v>
      </c>
      <c r="C15" s="3">
        <v>0.86</v>
      </c>
      <c r="D15" s="4">
        <f t="shared" si="0"/>
        <v>615</v>
      </c>
      <c r="E15" s="4">
        <f t="shared" si="1"/>
        <v>621</v>
      </c>
      <c r="F15" s="4">
        <f t="shared" si="2"/>
        <v>1584</v>
      </c>
      <c r="G15" s="12">
        <f t="shared" si="3"/>
        <v>9.7560975609756097E-3</v>
      </c>
      <c r="H15" s="18">
        <f t="shared" si="4"/>
        <v>1963</v>
      </c>
    </row>
    <row r="16" spans="1:43" x14ac:dyDescent="0.2">
      <c r="A16" s="1">
        <v>2031</v>
      </c>
      <c r="B16" s="3">
        <v>0.91</v>
      </c>
      <c r="C16" s="3">
        <v>0.86499999999999999</v>
      </c>
      <c r="D16" s="4">
        <f t="shared" si="0"/>
        <v>613.5</v>
      </c>
      <c r="E16" s="4">
        <f t="shared" si="1"/>
        <v>620.25</v>
      </c>
      <c r="F16" s="4">
        <f t="shared" si="2"/>
        <v>1782</v>
      </c>
      <c r="G16" s="12">
        <f t="shared" si="3"/>
        <v>1.1002444987775062E-2</v>
      </c>
      <c r="H16" s="18">
        <f t="shared" si="4"/>
        <v>1964</v>
      </c>
    </row>
    <row r="17" spans="1:8" x14ac:dyDescent="0.2">
      <c r="A17" s="1">
        <v>2032</v>
      </c>
      <c r="B17" s="3">
        <v>0.92</v>
      </c>
      <c r="C17" s="3">
        <v>0.87</v>
      </c>
      <c r="D17" s="4">
        <f t="shared" si="0"/>
        <v>612</v>
      </c>
      <c r="E17" s="4">
        <f t="shared" si="1"/>
        <v>619.5</v>
      </c>
      <c r="F17" s="4">
        <f t="shared" si="2"/>
        <v>1980</v>
      </c>
      <c r="G17" s="12">
        <f t="shared" si="3"/>
        <v>1.2254901960784314E-2</v>
      </c>
      <c r="H17" s="18">
        <f t="shared" si="4"/>
        <v>1965</v>
      </c>
    </row>
    <row r="18" spans="1:8" x14ac:dyDescent="0.2">
      <c r="A18" s="1">
        <v>2033</v>
      </c>
      <c r="B18" s="3">
        <v>0.93</v>
      </c>
      <c r="C18" s="3">
        <v>0.875</v>
      </c>
      <c r="D18" s="4">
        <f t="shared" si="0"/>
        <v>610.5</v>
      </c>
      <c r="E18" s="4">
        <f t="shared" si="1"/>
        <v>618.75</v>
      </c>
      <c r="F18" s="4">
        <f t="shared" si="2"/>
        <v>2178</v>
      </c>
      <c r="G18" s="12">
        <f t="shared" si="3"/>
        <v>1.3513513513513514E-2</v>
      </c>
      <c r="H18" s="18">
        <f t="shared" si="4"/>
        <v>1966</v>
      </c>
    </row>
    <row r="19" spans="1:8" x14ac:dyDescent="0.2">
      <c r="A19" s="1">
        <v>2034</v>
      </c>
      <c r="B19" s="3">
        <v>0.94</v>
      </c>
      <c r="C19" s="3">
        <v>0.88</v>
      </c>
      <c r="D19" s="4">
        <f t="shared" si="0"/>
        <v>609</v>
      </c>
      <c r="E19" s="4">
        <f t="shared" si="1"/>
        <v>618</v>
      </c>
      <c r="F19" s="4">
        <f t="shared" si="2"/>
        <v>2376</v>
      </c>
      <c r="G19" s="12">
        <f t="shared" si="3"/>
        <v>1.4778325123152709E-2</v>
      </c>
      <c r="H19" s="18">
        <f t="shared" si="4"/>
        <v>1967</v>
      </c>
    </row>
    <row r="20" spans="1:8" x14ac:dyDescent="0.2">
      <c r="A20" s="1">
        <v>2035</v>
      </c>
      <c r="B20" s="3">
        <v>0.95</v>
      </c>
      <c r="C20" s="3">
        <v>0.88500000000000001</v>
      </c>
      <c r="D20" s="4">
        <f t="shared" si="0"/>
        <v>607.5</v>
      </c>
      <c r="E20" s="4">
        <f t="shared" si="1"/>
        <v>617.25</v>
      </c>
      <c r="F20" s="4">
        <f t="shared" si="2"/>
        <v>2574</v>
      </c>
      <c r="G20" s="12">
        <f t="shared" si="3"/>
        <v>1.6049382716049384E-2</v>
      </c>
      <c r="H20" s="18">
        <f t="shared" si="4"/>
        <v>1968</v>
      </c>
    </row>
    <row r="21" spans="1:8" x14ac:dyDescent="0.2">
      <c r="A21" s="1">
        <v>2036</v>
      </c>
      <c r="B21" s="3">
        <v>0.96</v>
      </c>
      <c r="C21" s="3">
        <v>0.89</v>
      </c>
      <c r="D21" s="4">
        <f t="shared" si="0"/>
        <v>606</v>
      </c>
      <c r="E21" s="4">
        <f t="shared" si="1"/>
        <v>616.5</v>
      </c>
      <c r="F21" s="4">
        <f t="shared" si="2"/>
        <v>2772</v>
      </c>
      <c r="G21" s="12">
        <f t="shared" si="3"/>
        <v>1.7326732673267328E-2</v>
      </c>
      <c r="H21" s="18">
        <f t="shared" si="4"/>
        <v>1969</v>
      </c>
    </row>
    <row r="22" spans="1:8" x14ac:dyDescent="0.2">
      <c r="A22" s="1">
        <v>2037</v>
      </c>
      <c r="B22" s="3">
        <v>0.97</v>
      </c>
      <c r="C22" s="3">
        <v>0.89500000000000002</v>
      </c>
      <c r="D22" s="4">
        <f t="shared" si="0"/>
        <v>604.5</v>
      </c>
      <c r="E22" s="4">
        <f t="shared" si="1"/>
        <v>615.75</v>
      </c>
      <c r="F22" s="4">
        <f t="shared" si="2"/>
        <v>2970</v>
      </c>
      <c r="G22" s="12">
        <f t="shared" si="3"/>
        <v>1.8610421836228287E-2</v>
      </c>
      <c r="H22" s="18">
        <f t="shared" si="4"/>
        <v>1970</v>
      </c>
    </row>
    <row r="23" spans="1:8" x14ac:dyDescent="0.2">
      <c r="A23" s="1">
        <v>2038</v>
      </c>
      <c r="B23" s="3">
        <v>0.98</v>
      </c>
      <c r="C23" s="3">
        <v>0.9</v>
      </c>
      <c r="D23" s="4">
        <f t="shared" si="0"/>
        <v>603</v>
      </c>
      <c r="E23" s="4">
        <f t="shared" si="1"/>
        <v>615</v>
      </c>
      <c r="F23" s="4">
        <f t="shared" si="2"/>
        <v>3168</v>
      </c>
      <c r="G23" s="12">
        <f t="shared" si="3"/>
        <v>1.9900497512437811E-2</v>
      </c>
      <c r="H23" s="18">
        <f t="shared" si="4"/>
        <v>1971</v>
      </c>
    </row>
    <row r="24" spans="1:8" x14ac:dyDescent="0.2">
      <c r="A24" s="1">
        <v>2039</v>
      </c>
      <c r="B24" s="3">
        <v>0.99</v>
      </c>
      <c r="C24" s="3">
        <v>0.90500000000000003</v>
      </c>
      <c r="D24" s="4">
        <f t="shared" si="0"/>
        <v>601.5</v>
      </c>
      <c r="E24" s="4">
        <f t="shared" si="1"/>
        <v>614.25</v>
      </c>
      <c r="F24" s="4">
        <f t="shared" si="2"/>
        <v>3366</v>
      </c>
      <c r="G24" s="12">
        <f t="shared" si="3"/>
        <v>2.119700748129676E-2</v>
      </c>
      <c r="H24" s="18">
        <f t="shared" si="4"/>
        <v>1972</v>
      </c>
    </row>
    <row r="25" spans="1:8" x14ac:dyDescent="0.2">
      <c r="A25" s="1">
        <v>2040</v>
      </c>
      <c r="B25" s="3">
        <v>1</v>
      </c>
      <c r="C25" s="3">
        <v>0.91</v>
      </c>
      <c r="D25" s="4">
        <f t="shared" si="0"/>
        <v>600</v>
      </c>
      <c r="E25" s="4">
        <f t="shared" si="1"/>
        <v>613.5</v>
      </c>
      <c r="F25" s="4">
        <f t="shared" si="2"/>
        <v>3564</v>
      </c>
      <c r="G25" s="12">
        <f t="shared" si="3"/>
        <v>2.2499999999999999E-2</v>
      </c>
      <c r="H25" s="18">
        <f t="shared" si="4"/>
        <v>1973</v>
      </c>
    </row>
    <row r="26" spans="1:8" x14ac:dyDescent="0.2">
      <c r="A26" s="1">
        <v>2041</v>
      </c>
      <c r="B26" s="3">
        <v>1</v>
      </c>
      <c r="C26" s="3">
        <v>0.91500000000000004</v>
      </c>
      <c r="D26" s="4">
        <f t="shared" si="0"/>
        <v>600</v>
      </c>
      <c r="E26" s="4">
        <f t="shared" si="1"/>
        <v>612.75</v>
      </c>
      <c r="F26" s="4">
        <f t="shared" si="2"/>
        <v>3366</v>
      </c>
      <c r="G26" s="12">
        <f t="shared" si="3"/>
        <v>2.1250000000000002E-2</v>
      </c>
      <c r="H26" s="18">
        <f t="shared" si="4"/>
        <v>1974</v>
      </c>
    </row>
    <row r="27" spans="1:8" x14ac:dyDescent="0.2">
      <c r="A27" s="1">
        <v>2042</v>
      </c>
      <c r="B27" s="3">
        <v>1</v>
      </c>
      <c r="C27" s="3">
        <v>0.92</v>
      </c>
      <c r="D27" s="4">
        <f t="shared" si="0"/>
        <v>600</v>
      </c>
      <c r="E27" s="4">
        <f t="shared" si="1"/>
        <v>612</v>
      </c>
      <c r="F27" s="4">
        <f t="shared" si="2"/>
        <v>3168</v>
      </c>
      <c r="G27" s="12">
        <f t="shared" si="3"/>
        <v>0.02</v>
      </c>
      <c r="H27" s="18">
        <f t="shared" si="4"/>
        <v>1975</v>
      </c>
    </row>
    <row r="28" spans="1:8" x14ac:dyDescent="0.2">
      <c r="A28" s="1">
        <v>2043</v>
      </c>
      <c r="B28" s="3">
        <v>1</v>
      </c>
      <c r="C28" s="3">
        <v>0.92500000000000004</v>
      </c>
      <c r="D28" s="4">
        <f t="shared" si="0"/>
        <v>600</v>
      </c>
      <c r="E28" s="4">
        <f t="shared" si="1"/>
        <v>611.25</v>
      </c>
      <c r="F28" s="4">
        <f t="shared" si="2"/>
        <v>2970</v>
      </c>
      <c r="G28" s="12">
        <f t="shared" si="3"/>
        <v>1.8749999999999999E-2</v>
      </c>
      <c r="H28" s="18">
        <f t="shared" si="4"/>
        <v>1976</v>
      </c>
    </row>
    <row r="29" spans="1:8" x14ac:dyDescent="0.2">
      <c r="A29" s="1">
        <v>2044</v>
      </c>
      <c r="B29" s="3">
        <v>1</v>
      </c>
      <c r="C29" s="3">
        <v>0.93</v>
      </c>
      <c r="D29" s="4">
        <f t="shared" si="0"/>
        <v>600</v>
      </c>
      <c r="E29" s="4">
        <f t="shared" si="1"/>
        <v>610.5</v>
      </c>
      <c r="F29" s="4">
        <f t="shared" si="2"/>
        <v>2772</v>
      </c>
      <c r="G29" s="12">
        <f t="shared" si="3"/>
        <v>1.7500000000000002E-2</v>
      </c>
      <c r="H29" s="18">
        <f t="shared" si="4"/>
        <v>1977</v>
      </c>
    </row>
    <row r="30" spans="1:8" x14ac:dyDescent="0.2">
      <c r="A30" s="1">
        <v>2045</v>
      </c>
      <c r="B30" s="3">
        <v>1</v>
      </c>
      <c r="C30" s="3">
        <v>0.93500000000000005</v>
      </c>
      <c r="D30" s="4">
        <f t="shared" si="0"/>
        <v>600</v>
      </c>
      <c r="E30" s="4">
        <f t="shared" si="1"/>
        <v>609.75</v>
      </c>
      <c r="F30" s="4">
        <f t="shared" si="2"/>
        <v>2574</v>
      </c>
      <c r="G30" s="12">
        <f t="shared" si="3"/>
        <v>1.6250000000000001E-2</v>
      </c>
      <c r="H30" s="18">
        <f t="shared" si="4"/>
        <v>1978</v>
      </c>
    </row>
    <row r="31" spans="1:8" x14ac:dyDescent="0.2">
      <c r="A31" s="1">
        <v>2046</v>
      </c>
      <c r="B31" s="3">
        <v>1</v>
      </c>
      <c r="C31" s="3">
        <v>0.94</v>
      </c>
      <c r="D31" s="4">
        <f t="shared" si="0"/>
        <v>600</v>
      </c>
      <c r="E31" s="4">
        <f t="shared" si="1"/>
        <v>609</v>
      </c>
      <c r="F31" s="4">
        <f t="shared" si="2"/>
        <v>2376</v>
      </c>
      <c r="G31" s="12">
        <f t="shared" si="3"/>
        <v>1.4999999999999999E-2</v>
      </c>
      <c r="H31" s="18">
        <f t="shared" si="4"/>
        <v>1979</v>
      </c>
    </row>
    <row r="32" spans="1:8" x14ac:dyDescent="0.2">
      <c r="A32" s="1">
        <v>2047</v>
      </c>
      <c r="B32" s="3">
        <v>1</v>
      </c>
      <c r="C32" s="3">
        <v>0.94499999999999995</v>
      </c>
      <c r="D32" s="4">
        <f t="shared" si="0"/>
        <v>600</v>
      </c>
      <c r="E32" s="4">
        <f t="shared" si="1"/>
        <v>608.25</v>
      </c>
      <c r="F32" s="4">
        <f t="shared" si="2"/>
        <v>2178</v>
      </c>
      <c r="G32" s="12">
        <f t="shared" si="3"/>
        <v>1.375E-2</v>
      </c>
      <c r="H32" s="18">
        <f t="shared" si="4"/>
        <v>1980</v>
      </c>
    </row>
    <row r="33" spans="1:8" x14ac:dyDescent="0.2">
      <c r="A33" s="1">
        <v>2048</v>
      </c>
      <c r="B33" s="3">
        <v>1</v>
      </c>
      <c r="C33" s="3">
        <v>0.95</v>
      </c>
      <c r="D33" s="4">
        <f t="shared" si="0"/>
        <v>600</v>
      </c>
      <c r="E33" s="4">
        <f t="shared" si="1"/>
        <v>607.5</v>
      </c>
      <c r="F33" s="4">
        <f t="shared" si="2"/>
        <v>1980</v>
      </c>
      <c r="G33" s="12">
        <f t="shared" si="3"/>
        <v>1.2500000000000001E-2</v>
      </c>
      <c r="H33" s="18">
        <f t="shared" si="4"/>
        <v>1981</v>
      </c>
    </row>
    <row r="34" spans="1:8" x14ac:dyDescent="0.2">
      <c r="A34" s="1">
        <v>2049</v>
      </c>
      <c r="B34" s="3">
        <v>1</v>
      </c>
      <c r="C34" s="3">
        <v>0.95499999999999996</v>
      </c>
      <c r="D34" s="4">
        <f t="shared" si="0"/>
        <v>600</v>
      </c>
      <c r="E34" s="4">
        <f t="shared" si="1"/>
        <v>606.75</v>
      </c>
      <c r="F34" s="4">
        <f t="shared" si="2"/>
        <v>1782</v>
      </c>
      <c r="G34" s="12">
        <f t="shared" si="3"/>
        <v>1.125E-2</v>
      </c>
      <c r="H34" s="18">
        <f t="shared" si="4"/>
        <v>1982</v>
      </c>
    </row>
    <row r="35" spans="1:8" x14ac:dyDescent="0.2">
      <c r="A35" s="1">
        <v>2050</v>
      </c>
      <c r="B35" s="3">
        <v>1</v>
      </c>
      <c r="C35" s="3">
        <v>0.96</v>
      </c>
      <c r="D35" s="4">
        <f t="shared" si="0"/>
        <v>600</v>
      </c>
      <c r="E35" s="4">
        <f t="shared" si="1"/>
        <v>606</v>
      </c>
      <c r="F35" s="4">
        <f t="shared" si="2"/>
        <v>1584</v>
      </c>
      <c r="G35" s="12">
        <f t="shared" si="3"/>
        <v>0.01</v>
      </c>
      <c r="H35" s="18">
        <f t="shared" si="4"/>
        <v>1983</v>
      </c>
    </row>
    <row r="36" spans="1:8" x14ac:dyDescent="0.2">
      <c r="A36" s="1">
        <v>2051</v>
      </c>
      <c r="B36" s="3">
        <v>1</v>
      </c>
      <c r="C36" s="3">
        <v>0.96499999999999997</v>
      </c>
      <c r="D36" s="4">
        <f t="shared" si="0"/>
        <v>600</v>
      </c>
      <c r="E36" s="4">
        <f t="shared" si="1"/>
        <v>605.25</v>
      </c>
      <c r="F36" s="4">
        <f t="shared" si="2"/>
        <v>1386</v>
      </c>
      <c r="G36" s="12">
        <f t="shared" si="3"/>
        <v>8.7500000000000008E-3</v>
      </c>
      <c r="H36" s="18">
        <f t="shared" si="4"/>
        <v>1984</v>
      </c>
    </row>
    <row r="37" spans="1:8" x14ac:dyDescent="0.2">
      <c r="A37" s="1">
        <v>2052</v>
      </c>
      <c r="B37" s="3">
        <v>1</v>
      </c>
      <c r="C37" s="3">
        <v>0.97</v>
      </c>
      <c r="D37" s="4">
        <f t="shared" si="0"/>
        <v>600</v>
      </c>
      <c r="E37" s="4">
        <f t="shared" si="1"/>
        <v>604.5</v>
      </c>
      <c r="F37" s="4">
        <f t="shared" si="2"/>
        <v>1188</v>
      </c>
      <c r="G37" s="12">
        <f t="shared" si="3"/>
        <v>7.4999999999999997E-3</v>
      </c>
      <c r="H37" s="18">
        <f t="shared" si="4"/>
        <v>1985</v>
      </c>
    </row>
    <row r="38" spans="1:8" x14ac:dyDescent="0.2">
      <c r="A38" s="1">
        <v>2053</v>
      </c>
      <c r="B38" s="3">
        <v>1</v>
      </c>
      <c r="C38" s="3">
        <v>0.97499999999999998</v>
      </c>
      <c r="D38" s="4">
        <f t="shared" si="0"/>
        <v>600</v>
      </c>
      <c r="E38" s="4">
        <f t="shared" si="1"/>
        <v>603.75</v>
      </c>
      <c r="F38" s="4">
        <f t="shared" si="2"/>
        <v>990</v>
      </c>
      <c r="G38" s="12">
        <f t="shared" si="3"/>
        <v>6.2500000000000003E-3</v>
      </c>
      <c r="H38" s="18">
        <f t="shared" si="4"/>
        <v>1986</v>
      </c>
    </row>
    <row r="39" spans="1:8" x14ac:dyDescent="0.2">
      <c r="A39" s="1">
        <v>2054</v>
      </c>
      <c r="B39" s="3">
        <v>1</v>
      </c>
      <c r="C39" s="3">
        <v>0.98</v>
      </c>
      <c r="D39" s="4">
        <f t="shared" si="0"/>
        <v>600</v>
      </c>
      <c r="E39" s="4">
        <f t="shared" si="1"/>
        <v>603</v>
      </c>
      <c r="F39" s="4">
        <f t="shared" si="2"/>
        <v>792</v>
      </c>
      <c r="G39" s="12">
        <f t="shared" si="3"/>
        <v>5.0000000000000001E-3</v>
      </c>
      <c r="H39" s="18">
        <f t="shared" si="4"/>
        <v>1987</v>
      </c>
    </row>
    <row r="40" spans="1:8" x14ac:dyDescent="0.2">
      <c r="A40" s="1">
        <v>2055</v>
      </c>
      <c r="B40" s="3">
        <v>1</v>
      </c>
      <c r="C40" s="3">
        <v>0.98499999999999999</v>
      </c>
      <c r="D40" s="4">
        <f t="shared" si="0"/>
        <v>600</v>
      </c>
      <c r="E40" s="4">
        <f t="shared" si="1"/>
        <v>602.25</v>
      </c>
      <c r="F40" s="4">
        <f t="shared" si="2"/>
        <v>594</v>
      </c>
      <c r="G40" s="12">
        <f t="shared" si="3"/>
        <v>3.7499999999999999E-3</v>
      </c>
      <c r="H40" s="18">
        <f t="shared" si="4"/>
        <v>1988</v>
      </c>
    </row>
    <row r="41" spans="1:8" x14ac:dyDescent="0.2">
      <c r="A41" s="1">
        <v>2056</v>
      </c>
      <c r="B41" s="3">
        <v>1</v>
      </c>
      <c r="C41" s="3">
        <v>0.99</v>
      </c>
      <c r="D41" s="4">
        <f t="shared" si="0"/>
        <v>600</v>
      </c>
      <c r="E41" s="4">
        <f t="shared" si="1"/>
        <v>601.5</v>
      </c>
      <c r="F41" s="4">
        <f t="shared" si="2"/>
        <v>396</v>
      </c>
      <c r="G41" s="12">
        <f t="shared" si="3"/>
        <v>2.5000000000000001E-3</v>
      </c>
      <c r="H41" s="18">
        <f t="shared" si="4"/>
        <v>1989</v>
      </c>
    </row>
    <row r="42" spans="1:8" x14ac:dyDescent="0.2">
      <c r="A42" s="1">
        <v>2057</v>
      </c>
      <c r="B42" s="3">
        <v>1</v>
      </c>
      <c r="C42" s="3">
        <v>0.995</v>
      </c>
      <c r="D42" s="4">
        <f t="shared" si="0"/>
        <v>600</v>
      </c>
      <c r="E42" s="4">
        <f t="shared" si="1"/>
        <v>600.75</v>
      </c>
      <c r="F42" s="4">
        <f t="shared" si="2"/>
        <v>198</v>
      </c>
      <c r="G42" s="12">
        <f t="shared" si="3"/>
        <v>1.25E-3</v>
      </c>
      <c r="H42" s="18">
        <f t="shared" si="4"/>
        <v>1990</v>
      </c>
    </row>
    <row r="43" spans="1:8" x14ac:dyDescent="0.2">
      <c r="A43" s="1">
        <v>2058</v>
      </c>
      <c r="B43" s="3">
        <v>1</v>
      </c>
      <c r="C43" s="3">
        <v>1</v>
      </c>
      <c r="D43" s="4">
        <f t="shared" si="0"/>
        <v>600</v>
      </c>
      <c r="E43" s="4">
        <f t="shared" si="1"/>
        <v>600</v>
      </c>
      <c r="F43" s="4">
        <f t="shared" si="2"/>
        <v>0</v>
      </c>
      <c r="G43" s="12">
        <f t="shared" si="3"/>
        <v>0</v>
      </c>
      <c r="H43" s="18">
        <f t="shared" si="4"/>
        <v>1991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TELIS FINANZ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Kainzbauer Christian</dc:creator>
  <cp:lastModifiedBy>Kainzbauer Christian</cp:lastModifiedBy>
  <dcterms:created xsi:type="dcterms:W3CDTF">2024-03-26T13:08:17Z</dcterms:created>
  <dcterms:modified xsi:type="dcterms:W3CDTF">2024-04-08T08:41:19Z</dcterms:modified>
</cp:coreProperties>
</file>